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55" yWindow="300" windowWidth="15480" windowHeight="11640" activeTab="0"/>
  </bookViews>
  <sheets>
    <sheet name="ComputeWorkload" sheetId="1" r:id="rId1"/>
    <sheet name="Instructions" sheetId="2" r:id="rId2"/>
  </sheets>
  <definedNames>
    <definedName name="_xlnm.Print_Area" localSheetId="0">'ComputeWorkload'!$B$1:$K$84</definedName>
  </definedNames>
  <calcPr fullCalcOnLoad="1"/>
</workbook>
</file>

<file path=xl/sharedStrings.xml><?xml version="1.0" encoding="utf-8"?>
<sst xmlns="http://schemas.openxmlformats.org/spreadsheetml/2006/main" count="136" uniqueCount="73">
  <si>
    <t>Subject to the provisions of Article 12, the standard faculty instructional and reassignment workload shall be a minimum of 29 instructional and reassigned hours per week and a maximum of 35 instructional and reassigned hours per week. An assignment of more than 31 Total Instructional and Reassignment Hours for faculty teaching only didactic courses or for 34 or more Total Instructional and Reassignment Hours Hours for faculty teaching other than only didactic courses, will require an adjustment in the 11 hours of non-instructional workload.</t>
  </si>
  <si>
    <t>Units of Instruction are shown but will not print. Units of Instruction should not exceed 15.</t>
  </si>
  <si>
    <t>Entering Data by Hand or Typewriter</t>
  </si>
  <si>
    <t>Simply print the form.</t>
  </si>
  <si>
    <t>Questions?</t>
  </si>
  <si>
    <t>Course Section</t>
  </si>
  <si>
    <t>Course Credit</t>
  </si>
  <si>
    <t>Multi. Factor</t>
  </si>
  <si>
    <t xml:space="preserve"> Contact Time</t>
  </si>
  <si>
    <t>`</t>
  </si>
  <si>
    <t>Prep. Time</t>
  </si>
  <si>
    <t>TOTAL INSTRUCTIONAL HOURS:</t>
  </si>
  <si>
    <t xml:space="preserve">ADVISING </t>
  </si>
  <si>
    <t>COLLEGE SERVICE</t>
  </si>
  <si>
    <t>Instructional hours for individualized instruction, mediated learning, 
or other non-traditional modes of instruction.</t>
  </si>
  <si>
    <t>Reassigment Hours</t>
  </si>
  <si>
    <t>NON-INSTRUCTIONAL HOURS</t>
  </si>
  <si>
    <t>WORKLOAD COMPUTATION FORM</t>
  </si>
  <si>
    <t>Semester:</t>
  </si>
  <si>
    <t>TEAM  TEACH</t>
  </si>
  <si>
    <r>
      <t xml:space="preserve">Reassignment for department chairperson, curriculum coordinator, or for any other purpose. </t>
    </r>
    <r>
      <rPr>
        <sz val="10"/>
        <rFont val="Times New Roman"/>
        <family val="1"/>
      </rPr>
      <t xml:space="preserve"> (Where faculty are given load reduction within the instructional workload for any activity other than teaching, the number of hours required for the faculty will be equal to twice the credit hour reduction with the proportional reduction in office hours of one hour per three credit hour equivalent load reduction.)</t>
    </r>
  </si>
  <si>
    <r>
      <t>Multi. Factor</t>
    </r>
    <r>
      <rPr>
        <vertAlign val="superscript"/>
        <sz val="12"/>
        <rFont val="Times New Roman"/>
        <family val="0"/>
      </rPr>
      <t>1</t>
    </r>
  </si>
  <si>
    <r>
      <t>Prep. Time</t>
    </r>
    <r>
      <rPr>
        <vertAlign val="superscript"/>
        <sz val="12"/>
        <rFont val="Times New Roman"/>
        <family val="0"/>
      </rPr>
      <t>2</t>
    </r>
  </si>
  <si>
    <t>1) Click on the cell to establish the correct Multiplication Factor.</t>
  </si>
  <si>
    <t>2) Prep. Time for team-teaching is 50% of that of non-team teaching courses.</t>
  </si>
  <si>
    <t>OFFICE HOURS (Reduced For Reassigned Time)</t>
  </si>
  <si>
    <t>Compute Instructional hours for FIRST sections of didactic and seminar courses.</t>
  </si>
  <si>
    <t>Compute Instructional hours for SUBSEQUENT sections of didactic and seminar courses.</t>
  </si>
  <si>
    <t>Compute Instructional hours for FIRST sections of lab-like and clinical courses.</t>
  </si>
  <si>
    <t>Protected Sheet</t>
  </si>
  <si>
    <t>Compute Instructional hours for SUBSEQUENT sections of lab-like and clinical courses.</t>
  </si>
  <si>
    <t xml:space="preserve">  8-13 advisees = 2 hrs.</t>
  </si>
  <si>
    <t xml:space="preserve">    1-7 advisees = 1 hr.</t>
  </si>
  <si>
    <t>x 2</t>
  </si>
  <si>
    <t>=</t>
  </si>
  <si>
    <t>Compute Instructional hours for team-teaching courses.</t>
  </si>
  <si>
    <t>Actual Hours</t>
  </si>
  <si>
    <t>Contact</t>
  </si>
  <si>
    <t>Reass. Hrs.</t>
  </si>
  <si>
    <t>Stand. Hrs</t>
  </si>
  <si>
    <t>14-19 advisees = 3 hrs.</t>
  </si>
  <si>
    <t>20-25 advisees = 4 hrs.</t>
  </si>
  <si>
    <t>26-31 advisees = 5 hrs.</t>
  </si>
  <si>
    <t>32-37 advisees = 6 hrs.</t>
  </si>
  <si>
    <t>38-43 advisees = 7 hrs.</t>
  </si>
  <si>
    <t>TOTAL NON-INSTRUCTIONAL HOURS:</t>
  </si>
  <si>
    <t>TOTAL REASSIGNMENT HOURS:</t>
  </si>
  <si>
    <t xml:space="preserve">TOTAL WORKLOAD </t>
  </si>
  <si>
    <t xml:space="preserve">Name: </t>
  </si>
  <si>
    <t>REAS. TIME</t>
  </si>
  <si>
    <t>Total # of advisees =</t>
  </si>
  <si>
    <t>Total Workload:</t>
  </si>
  <si>
    <t>Instructional Hours</t>
  </si>
  <si>
    <t>DIDACTIC</t>
  </si>
  <si>
    <t xml:space="preserve">x 1 1/3 </t>
  </si>
  <si>
    <t>x 2/3</t>
  </si>
  <si>
    <t>LAB/CLINICAL</t>
  </si>
  <si>
    <t>x 1 =</t>
  </si>
  <si>
    <t>x 2 =</t>
  </si>
  <si>
    <t>NON-TRAD</t>
  </si>
  <si>
    <t>x 1/3 =</t>
  </si>
  <si>
    <t>Department:</t>
  </si>
  <si>
    <t>Enter all data into the Blue fields.</t>
  </si>
  <si>
    <t>Entering Data Electronically</t>
  </si>
  <si>
    <t>Contact Dennis Fitzgerald, mcccfitzy@comcast.net or 508-746-2533</t>
  </si>
  <si>
    <t>Instructional hours will not appear until both Course Credits and Contact Hours have been entered.</t>
  </si>
  <si>
    <t>For team-teaching courses, use the "Select Multi.Factor" buttons to the right of the print area to fill in the appropriate Prep Time Multiplication Factor.</t>
  </si>
  <si>
    <t>Note on the TAB key</t>
  </si>
  <si>
    <t>Normally the TAB key should move you from cell to cell. If tabbing behaves erratically on a PC, turn off "Transition Navigation Keys". These are for former users of Lotus Notes (we believe) and should not affect the normal use of Excel.</t>
  </si>
  <si>
    <t>To do this go to Tools:Options, and select the "Transition" tab, and deselect "Transition navigation keys."</t>
  </si>
  <si>
    <t>TOTAL INSTRUCTIONAL AND REASSIGNMENT HOURS:</t>
  </si>
  <si>
    <t>The ComputeWorkload sheet is protected to make it easier to use. However if you wish you can unprotect it by selecting Tools:Protection:Unprotect Sheet...</t>
  </si>
  <si>
    <t>Units of Instruction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</si>
</sst>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3">
    <font>
      <sz val="10"/>
      <name val="Arial"/>
      <family val="0"/>
    </font>
    <font>
      <sz val="12"/>
      <name val="Times New Roman"/>
      <family val="1"/>
    </font>
    <font>
      <sz val="14"/>
      <name val="Times New Roman"/>
      <family val="1"/>
    </font>
    <font>
      <sz val="10"/>
      <name val="Times New Roman"/>
      <family val="1"/>
    </font>
    <font>
      <u val="single"/>
      <sz val="10"/>
      <color indexed="12"/>
      <name val="Arial"/>
      <family val="0"/>
    </font>
    <font>
      <u val="single"/>
      <sz val="10"/>
      <color indexed="36"/>
      <name val="Arial"/>
      <family val="0"/>
    </font>
    <font>
      <b/>
      <sz val="12"/>
      <name val="Times New Roman"/>
      <family val="1"/>
    </font>
    <font>
      <b/>
      <sz val="18"/>
      <name val="Times New Roman"/>
      <family val="1"/>
    </font>
    <font>
      <b/>
      <sz val="18"/>
      <name val="Arial"/>
      <family val="2"/>
    </font>
    <font>
      <sz val="12"/>
      <name val="Arial"/>
      <family val="0"/>
    </font>
    <font>
      <b/>
      <sz val="10"/>
      <name val="Times New Roman"/>
      <family val="0"/>
    </font>
    <font>
      <i/>
      <sz val="10"/>
      <name val="Times New Roman"/>
      <family val="0"/>
    </font>
    <font>
      <vertAlign val="superscript"/>
      <sz val="12"/>
      <name val="Times New Roman"/>
      <family val="0"/>
    </font>
  </fonts>
  <fills count="4">
    <fill>
      <patternFill/>
    </fill>
    <fill>
      <patternFill patternType="gray125"/>
    </fill>
    <fill>
      <patternFill patternType="solid">
        <fgColor indexed="23"/>
        <bgColor indexed="64"/>
      </patternFill>
    </fill>
    <fill>
      <patternFill patternType="solid">
        <fgColor indexed="41"/>
        <bgColor indexed="64"/>
      </patternFill>
    </fill>
  </fills>
  <borders count="23">
    <border>
      <left/>
      <right/>
      <top/>
      <bottom/>
      <diagonal/>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hair"/>
      <right style="hair"/>
      <top style="thin"/>
      <bottom style="thin"/>
    </border>
    <border>
      <left style="thin"/>
      <right>
        <color indexed="63"/>
      </right>
      <top style="thin"/>
      <bottom>
        <color indexed="63"/>
      </bottom>
    </border>
    <border>
      <left>
        <color indexed="63"/>
      </left>
      <right style="thin"/>
      <top style="thin"/>
      <bottom>
        <color indexed="63"/>
      </bottom>
    </border>
    <border>
      <left style="medium"/>
      <right style="medium"/>
      <top style="medium"/>
      <bottom style="thin"/>
    </border>
    <border>
      <left style="thin"/>
      <right style="thin"/>
      <top style="thin"/>
      <bottom>
        <color indexed="63"/>
      </bottom>
    </border>
    <border>
      <left style="thin"/>
      <right style="thin"/>
      <top>
        <color indexed="63"/>
      </top>
      <bottom>
        <color indexed="63"/>
      </bottom>
    </border>
    <border>
      <left>
        <color indexed="63"/>
      </left>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0" fontId="1" fillId="0" borderId="0" xfId="0" applyFont="1" applyBorder="1" applyAlignment="1">
      <alignment/>
    </xf>
    <xf numFmtId="0" fontId="1" fillId="0" borderId="0" xfId="0" applyFont="1" applyAlignment="1">
      <alignment/>
    </xf>
    <xf numFmtId="0" fontId="1" fillId="0" borderId="0" xfId="0" applyFont="1" applyBorder="1" applyAlignment="1">
      <alignment horizontal="center" wrapText="1"/>
    </xf>
    <xf numFmtId="0" fontId="1" fillId="0" borderId="0" xfId="0" applyFont="1" applyAlignment="1">
      <alignmen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0" xfId="0" applyFont="1" applyAlignment="1">
      <alignment textRotation="90"/>
    </xf>
    <xf numFmtId="0" fontId="1" fillId="0" borderId="0" xfId="0" applyFont="1" applyAlignment="1">
      <alignment horizontal="center"/>
    </xf>
    <xf numFmtId="0" fontId="1" fillId="0" borderId="0" xfId="0" applyFont="1" applyAlignment="1">
      <alignment vertical="top"/>
    </xf>
    <xf numFmtId="0" fontId="1" fillId="0" borderId="0" xfId="0" applyFont="1" applyBorder="1" applyAlignment="1">
      <alignment horizontal="left" wrapText="1"/>
    </xf>
    <xf numFmtId="0" fontId="3"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horizontal="left"/>
    </xf>
    <xf numFmtId="0" fontId="1" fillId="0" borderId="0" xfId="0" applyFont="1" applyBorder="1" applyAlignment="1">
      <alignment/>
    </xf>
    <xf numFmtId="0" fontId="1" fillId="0" borderId="0" xfId="0" applyFont="1" applyBorder="1" applyAlignment="1">
      <alignment vertical="center"/>
    </xf>
    <xf numFmtId="0" fontId="1" fillId="0" borderId="0" xfId="0" applyFont="1" applyBorder="1" applyAlignment="1">
      <alignment horizontal="center" vertical="center" textRotation="90"/>
    </xf>
    <xf numFmtId="0" fontId="3" fillId="0" borderId="1" xfId="0" applyFont="1" applyBorder="1" applyAlignment="1">
      <alignment/>
    </xf>
    <xf numFmtId="49" fontId="1" fillId="0" borderId="0" xfId="0" applyNumberFormat="1" applyFont="1" applyBorder="1" applyAlignment="1">
      <alignment horizontal="right"/>
    </xf>
    <xf numFmtId="0" fontId="1" fillId="0" borderId="3" xfId="0" applyFont="1" applyBorder="1" applyAlignment="1">
      <alignment/>
    </xf>
    <xf numFmtId="0" fontId="6" fillId="0" borderId="0" xfId="0" applyFont="1" applyBorder="1" applyAlignment="1">
      <alignment horizontal="left"/>
    </xf>
    <xf numFmtId="0" fontId="1" fillId="0" borderId="4" xfId="0" applyFont="1" applyBorder="1" applyAlignment="1">
      <alignment horizontal="center" wrapText="1"/>
    </xf>
    <xf numFmtId="0" fontId="1" fillId="0" borderId="3" xfId="0" applyFont="1" applyBorder="1" applyAlignment="1">
      <alignment horizontal="center" wrapText="1"/>
    </xf>
    <xf numFmtId="0" fontId="1" fillId="0" borderId="5" xfId="0" applyFont="1" applyBorder="1" applyAlignment="1">
      <alignment horizontal="center"/>
    </xf>
    <xf numFmtId="0" fontId="1" fillId="0" borderId="6"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3" xfId="0" applyFont="1" applyBorder="1" applyAlignment="1">
      <alignment horizontal="center"/>
    </xf>
    <xf numFmtId="0" fontId="1" fillId="0" borderId="4" xfId="0" applyFont="1" applyBorder="1" applyAlignment="1">
      <alignment horizontal="center"/>
    </xf>
    <xf numFmtId="0" fontId="3" fillId="0" borderId="0" xfId="0" applyFont="1" applyBorder="1" applyAlignment="1">
      <alignment horizontal="center"/>
    </xf>
    <xf numFmtId="0" fontId="1" fillId="0" borderId="1" xfId="0" applyFont="1" applyBorder="1" applyAlignment="1">
      <alignment/>
    </xf>
    <xf numFmtId="0" fontId="1" fillId="0" borderId="7" xfId="0" applyFont="1" applyBorder="1" applyAlignment="1">
      <alignment/>
    </xf>
    <xf numFmtId="0" fontId="1" fillId="0" borderId="6" xfId="0" applyFont="1" applyBorder="1" applyAlignment="1">
      <alignment/>
    </xf>
    <xf numFmtId="0" fontId="3" fillId="0" borderId="2" xfId="0" applyFont="1" applyBorder="1" applyAlignment="1">
      <alignment horizontal="center"/>
    </xf>
    <xf numFmtId="0" fontId="1" fillId="0" borderId="8" xfId="0" applyFont="1" applyBorder="1" applyAlignment="1">
      <alignment horizontal="center"/>
    </xf>
    <xf numFmtId="0" fontId="6" fillId="0" borderId="9" xfId="0" applyFont="1" applyBorder="1" applyAlignment="1">
      <alignment horizontal="left"/>
    </xf>
    <xf numFmtId="0" fontId="0" fillId="0" borderId="10" xfId="0" applyBorder="1" applyAlignment="1">
      <alignment/>
    </xf>
    <xf numFmtId="0" fontId="0" fillId="0" borderId="11" xfId="0" applyBorder="1" applyAlignment="1">
      <alignment/>
    </xf>
    <xf numFmtId="0" fontId="8" fillId="0" borderId="9" xfId="0" applyFont="1" applyBorder="1" applyAlignment="1">
      <alignment/>
    </xf>
    <xf numFmtId="0" fontId="7" fillId="0" borderId="8" xfId="0" applyFont="1" applyBorder="1" applyAlignment="1">
      <alignment/>
    </xf>
    <xf numFmtId="0" fontId="2" fillId="0" borderId="0" xfId="0" applyFont="1" applyBorder="1" applyAlignment="1">
      <alignment horizontal="left"/>
    </xf>
    <xf numFmtId="0" fontId="1" fillId="0" borderId="1" xfId="0" applyFont="1" applyBorder="1" applyAlignment="1">
      <alignment horizontal="right"/>
    </xf>
    <xf numFmtId="0" fontId="1" fillId="0" borderId="12" xfId="0" applyFont="1" applyBorder="1" applyAlignment="1">
      <alignment/>
    </xf>
    <xf numFmtId="0" fontId="6" fillId="0" borderId="1" xfId="0" applyFont="1" applyBorder="1" applyAlignment="1">
      <alignment horizontal="left"/>
    </xf>
    <xf numFmtId="0" fontId="1" fillId="0" borderId="3" xfId="0" applyFont="1" applyBorder="1" applyAlignment="1">
      <alignment horizontal="left" wrapText="1"/>
    </xf>
    <xf numFmtId="0" fontId="0" fillId="0" borderId="0" xfId="0" applyAlignment="1">
      <alignment horizontal="center"/>
    </xf>
    <xf numFmtId="0" fontId="3" fillId="0" borderId="7" xfId="0" applyFont="1" applyBorder="1" applyAlignment="1">
      <alignment horizontal="center"/>
    </xf>
    <xf numFmtId="0" fontId="9" fillId="0" borderId="8" xfId="0" applyFont="1" applyBorder="1" applyAlignment="1">
      <alignment horizontal="center"/>
    </xf>
    <xf numFmtId="0" fontId="2" fillId="0" borderId="0" xfId="0" applyFont="1" applyFill="1" applyBorder="1" applyAlignment="1">
      <alignment horizontal="left"/>
    </xf>
    <xf numFmtId="0" fontId="6" fillId="0" borderId="10" xfId="0" applyFont="1" applyBorder="1" applyAlignment="1">
      <alignment horizontal="left"/>
    </xf>
    <xf numFmtId="0" fontId="1" fillId="0" borderId="0" xfId="0" applyFont="1" applyFill="1" applyBorder="1" applyAlignment="1">
      <alignment horizontal="center"/>
    </xf>
    <xf numFmtId="0" fontId="7" fillId="0" borderId="9" xfId="0" applyFont="1" applyBorder="1" applyAlignment="1">
      <alignment/>
    </xf>
    <xf numFmtId="0" fontId="1" fillId="0" borderId="13" xfId="0" applyFont="1" applyBorder="1" applyAlignment="1">
      <alignment horizontal="center" wrapText="1"/>
    </xf>
    <xf numFmtId="0" fontId="2" fillId="0" borderId="0" xfId="0" applyFont="1" applyBorder="1" applyAlignment="1">
      <alignment horizontal="center"/>
    </xf>
    <xf numFmtId="0" fontId="2" fillId="0" borderId="14" xfId="0" applyFont="1" applyFill="1" applyBorder="1" applyAlignment="1">
      <alignment horizontal="left"/>
    </xf>
    <xf numFmtId="0" fontId="2" fillId="0" borderId="7" xfId="0" applyFont="1" applyFill="1" applyBorder="1" applyAlignment="1">
      <alignment horizontal="left"/>
    </xf>
    <xf numFmtId="0" fontId="1" fillId="0" borderId="3" xfId="0" applyFont="1" applyBorder="1" applyAlignment="1">
      <alignment vertical="top"/>
    </xf>
    <xf numFmtId="0" fontId="2" fillId="0" borderId="3" xfId="0" applyFont="1" applyBorder="1" applyAlignment="1">
      <alignment horizontal="left"/>
    </xf>
    <xf numFmtId="0" fontId="2" fillId="0" borderId="13" xfId="0" applyFont="1" applyBorder="1" applyAlignment="1">
      <alignment horizontal="left"/>
    </xf>
    <xf numFmtId="0" fontId="1" fillId="2" borderId="0" xfId="0" applyFont="1" applyFill="1" applyBorder="1" applyAlignment="1">
      <alignment horizontal="left" wrapText="1"/>
    </xf>
    <xf numFmtId="0" fontId="9" fillId="0" borderId="0" xfId="0" applyFont="1" applyBorder="1" applyAlignment="1">
      <alignment vertical="center"/>
    </xf>
    <xf numFmtId="0" fontId="9" fillId="0" borderId="15" xfId="0" applyFont="1" applyBorder="1" applyAlignment="1">
      <alignment vertical="center"/>
    </xf>
    <xf numFmtId="0" fontId="7" fillId="0" borderId="14" xfId="0" applyFont="1"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1" xfId="0" applyFont="1" applyBorder="1" applyAlignment="1">
      <alignment horizontal="center" vertical="center"/>
    </xf>
    <xf numFmtId="0" fontId="1" fillId="0" borderId="16" xfId="0" applyFont="1" applyBorder="1" applyAlignment="1">
      <alignment horizontal="center"/>
    </xf>
    <xf numFmtId="0" fontId="11" fillId="0" borderId="0" xfId="0" applyFont="1" applyBorder="1" applyAlignment="1">
      <alignment vertical="center"/>
    </xf>
    <xf numFmtId="0" fontId="0" fillId="0" borderId="0" xfId="0"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7" xfId="0" applyBorder="1" applyAlignment="1">
      <alignment vertical="top" wrapText="1"/>
    </xf>
    <xf numFmtId="0" fontId="0" fillId="0" borderId="13" xfId="0" applyBorder="1" applyAlignment="1">
      <alignment vertical="top" wrapText="1"/>
    </xf>
    <xf numFmtId="0" fontId="0" fillId="0" borderId="6" xfId="0" applyBorder="1" applyAlignment="1">
      <alignment vertical="top" wrapText="1"/>
    </xf>
    <xf numFmtId="0" fontId="0" fillId="0" borderId="2" xfId="0" applyBorder="1" applyAlignment="1">
      <alignment vertical="top" wrapText="1"/>
    </xf>
    <xf numFmtId="0" fontId="6" fillId="0" borderId="0" xfId="0" applyFont="1" applyBorder="1" applyAlignment="1">
      <alignment horizontal="left" vertical="center"/>
    </xf>
    <xf numFmtId="0" fontId="0" fillId="0" borderId="0" xfId="0" applyBorder="1" applyAlignment="1">
      <alignment horizontal="left" vertical="center"/>
    </xf>
    <xf numFmtId="2" fontId="1" fillId="0" borderId="0" xfId="0" applyNumberFormat="1" applyFont="1" applyBorder="1" applyAlignment="1">
      <alignment horizontal="center"/>
    </xf>
    <xf numFmtId="0" fontId="1" fillId="0" borderId="0" xfId="0" applyFont="1" applyAlignment="1" applyProtection="1">
      <alignment/>
      <protection/>
    </xf>
    <xf numFmtId="0" fontId="1" fillId="0" borderId="14" xfId="0" applyFont="1" applyBorder="1" applyAlignment="1" applyProtection="1">
      <alignment/>
      <protection/>
    </xf>
    <xf numFmtId="0" fontId="1" fillId="0" borderId="0" xfId="0" applyFont="1" applyAlignment="1" applyProtection="1">
      <alignment horizontal="center"/>
      <protection/>
    </xf>
    <xf numFmtId="0" fontId="1" fillId="0" borderId="4" xfId="0" applyFont="1" applyBorder="1" applyAlignment="1" applyProtection="1">
      <alignment/>
      <protection/>
    </xf>
    <xf numFmtId="0" fontId="1" fillId="0" borderId="4" xfId="0" applyFont="1" applyBorder="1" applyAlignment="1" applyProtection="1">
      <alignment horizontal="center"/>
      <protection/>
    </xf>
    <xf numFmtId="0" fontId="3" fillId="0" borderId="18" xfId="0" applyFont="1" applyBorder="1" applyAlignment="1" applyProtection="1">
      <alignment horizontal="center"/>
      <protection/>
    </xf>
    <xf numFmtId="0" fontId="1" fillId="0" borderId="0" xfId="0" applyFont="1" applyBorder="1" applyAlignment="1" applyProtection="1">
      <alignment horizontal="left"/>
      <protection/>
    </xf>
    <xf numFmtId="0" fontId="1" fillId="0" borderId="0" xfId="0" applyFont="1" applyBorder="1" applyAlignment="1" applyProtection="1">
      <alignment/>
      <protection/>
    </xf>
    <xf numFmtId="0" fontId="1" fillId="0" borderId="0" xfId="0" applyFont="1" applyBorder="1" applyAlignment="1" applyProtection="1">
      <alignment horizontal="center"/>
      <protection/>
    </xf>
    <xf numFmtId="0" fontId="3" fillId="0" borderId="15" xfId="0" applyFont="1" applyBorder="1" applyAlignment="1" applyProtection="1">
      <alignment horizontal="center"/>
      <protection/>
    </xf>
    <xf numFmtId="0" fontId="1" fillId="0" borderId="7" xfId="0" applyFont="1" applyBorder="1" applyAlignment="1" applyProtection="1">
      <alignment/>
      <protection/>
    </xf>
    <xf numFmtId="0" fontId="1" fillId="0" borderId="3" xfId="0" applyFont="1" applyBorder="1" applyAlignment="1" applyProtection="1">
      <alignment/>
      <protection/>
    </xf>
    <xf numFmtId="0" fontId="1" fillId="0" borderId="3" xfId="0" applyFont="1" applyBorder="1" applyAlignment="1" applyProtection="1">
      <alignment horizontal="center"/>
      <protection/>
    </xf>
    <xf numFmtId="0" fontId="3" fillId="0" borderId="13" xfId="0" applyFont="1" applyBorder="1" applyAlignment="1" applyProtection="1">
      <alignment horizontal="center"/>
      <protection/>
    </xf>
    <xf numFmtId="0" fontId="1" fillId="0" borderId="16" xfId="0" applyFont="1" applyFill="1" applyBorder="1" applyAlignment="1">
      <alignment horizontal="center"/>
    </xf>
    <xf numFmtId="164" fontId="1" fillId="0" borderId="2" xfId="0" applyNumberFormat="1" applyFont="1" applyBorder="1" applyAlignment="1">
      <alignment horizontal="center"/>
    </xf>
    <xf numFmtId="164" fontId="1" fillId="0" borderId="8" xfId="0" applyNumberFormat="1" applyFont="1" applyBorder="1" applyAlignment="1">
      <alignment horizontal="center"/>
    </xf>
    <xf numFmtId="164" fontId="2" fillId="0" borderId="19" xfId="0" applyNumberFormat="1" applyFont="1" applyBorder="1" applyAlignment="1">
      <alignment horizontal="center"/>
    </xf>
    <xf numFmtId="0" fontId="1" fillId="3" borderId="16"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0" fontId="1" fillId="3" borderId="5" xfId="0" applyFont="1" applyFill="1" applyBorder="1" applyAlignment="1" applyProtection="1">
      <alignment horizontal="center" wrapText="1"/>
      <protection locked="0"/>
    </xf>
    <xf numFmtId="0" fontId="3" fillId="3" borderId="5" xfId="0" applyFont="1" applyFill="1" applyBorder="1" applyAlignment="1" applyProtection="1">
      <alignment horizontal="center"/>
      <protection locked="0"/>
    </xf>
    <xf numFmtId="0" fontId="0" fillId="0" borderId="8" xfId="0" applyFill="1" applyBorder="1" applyAlignment="1" applyProtection="1">
      <alignment horizontal="center"/>
      <protection/>
    </xf>
    <xf numFmtId="0" fontId="1" fillId="0" borderId="0" xfId="0" applyFont="1" applyAlignment="1">
      <alignment horizontal="left" vertical="center"/>
    </xf>
    <xf numFmtId="12" fontId="1" fillId="3" borderId="16" xfId="0" applyNumberFormat="1" applyFont="1" applyFill="1" applyBorder="1" applyAlignment="1" applyProtection="1">
      <alignment horizontal="center"/>
      <protection locked="0"/>
    </xf>
    <xf numFmtId="2" fontId="1" fillId="0" borderId="16" xfId="0" applyNumberFormat="1" applyFont="1" applyBorder="1" applyAlignment="1" applyProtection="1">
      <alignment horizontal="center"/>
      <protection/>
    </xf>
    <xf numFmtId="0" fontId="0" fillId="0" borderId="0" xfId="0" applyFill="1" applyBorder="1" applyAlignment="1" applyProtection="1">
      <alignment horizontal="left"/>
      <protection locked="0"/>
    </xf>
    <xf numFmtId="0" fontId="1" fillId="0" borderId="0" xfId="0" applyFont="1" applyFill="1" applyBorder="1" applyAlignment="1" applyProtection="1">
      <alignment horizontal="center"/>
      <protection locked="0"/>
    </xf>
    <xf numFmtId="12" fontId="1" fillId="0" borderId="0" xfId="0" applyNumberFormat="1" applyFont="1" applyFill="1" applyBorder="1" applyAlignment="1" applyProtection="1">
      <alignment horizontal="center"/>
      <protection locked="0"/>
    </xf>
    <xf numFmtId="164" fontId="1" fillId="0" borderId="0" xfId="0" applyNumberFormat="1" applyFont="1" applyFill="1" applyBorder="1" applyAlignment="1">
      <alignment horizontal="center"/>
    </xf>
    <xf numFmtId="0" fontId="0" fillId="0" borderId="1" xfId="0" applyBorder="1" applyAlignment="1">
      <alignment/>
    </xf>
    <xf numFmtId="0" fontId="1" fillId="0" borderId="20" xfId="0" applyFont="1" applyBorder="1" applyAlignment="1">
      <alignment horizontal="center" vertical="center" textRotation="90"/>
    </xf>
    <xf numFmtId="0" fontId="1" fillId="0" borderId="21" xfId="0" applyFont="1" applyBorder="1" applyAlignment="1">
      <alignment horizontal="center" vertical="center" textRotation="90"/>
    </xf>
    <xf numFmtId="0" fontId="1" fillId="0" borderId="12" xfId="0" applyFont="1" applyBorder="1" applyAlignment="1">
      <alignment horizontal="center" vertical="center" textRotation="90"/>
    </xf>
    <xf numFmtId="0" fontId="1" fillId="3" borderId="6" xfId="0" applyFont="1" applyFill="1" applyBorder="1" applyAlignment="1" applyProtection="1">
      <alignment horizontal="left" vertical="center"/>
      <protection locked="0"/>
    </xf>
    <xf numFmtId="0" fontId="0" fillId="3" borderId="22" xfId="0" applyFill="1" applyBorder="1" applyAlignment="1" applyProtection="1">
      <alignment horizontal="left"/>
      <protection locked="0"/>
    </xf>
    <xf numFmtId="0" fontId="1" fillId="0" borderId="17" xfId="0" applyFont="1"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10" fillId="0" borderId="3" xfId="0" applyFont="1" applyBorder="1" applyAlignment="1">
      <alignment horizontal="left" vertical="center" wrapText="1"/>
    </xf>
    <xf numFmtId="0" fontId="1" fillId="0" borderId="5" xfId="0" applyFont="1" applyBorder="1" applyAlignment="1">
      <alignment vertical="center" textRotation="90"/>
    </xf>
    <xf numFmtId="0" fontId="1" fillId="0" borderId="5"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horizontal="center"/>
    </xf>
    <xf numFmtId="0" fontId="0" fillId="0" borderId="2" xfId="0" applyBorder="1" applyAlignment="1">
      <alignment/>
    </xf>
    <xf numFmtId="0" fontId="1" fillId="0" borderId="20" xfId="0" applyFont="1" applyBorder="1" applyAlignment="1">
      <alignment vertical="center" textRotation="90"/>
    </xf>
    <xf numFmtId="0" fontId="0" fillId="0" borderId="21" xfId="0" applyBorder="1" applyAlignment="1">
      <alignment/>
    </xf>
    <xf numFmtId="0" fontId="0" fillId="0" borderId="12" xfId="0" applyBorder="1" applyAlignment="1">
      <alignment/>
    </xf>
    <xf numFmtId="0" fontId="1" fillId="3" borderId="6" xfId="0" applyFont="1" applyFill="1" applyBorder="1" applyAlignment="1" applyProtection="1">
      <alignment vertical="center"/>
      <protection locked="0"/>
    </xf>
    <xf numFmtId="0" fontId="0" fillId="3" borderId="22" xfId="0" applyFill="1" applyBorder="1" applyAlignment="1" applyProtection="1">
      <alignment/>
      <protection locked="0"/>
    </xf>
    <xf numFmtId="0" fontId="3" fillId="3" borderId="6" xfId="0" applyFont="1" applyFill="1" applyBorder="1" applyAlignment="1" applyProtection="1">
      <alignment/>
      <protection locked="0"/>
    </xf>
    <xf numFmtId="0" fontId="3" fillId="3" borderId="22" xfId="0" applyFont="1" applyFill="1" applyBorder="1" applyAlignment="1" applyProtection="1">
      <alignment/>
      <protection locked="0"/>
    </xf>
    <xf numFmtId="0" fontId="0" fillId="0" borderId="1" xfId="0" applyBorder="1" applyAlignment="1">
      <alignment horizontal="center"/>
    </xf>
    <xf numFmtId="0" fontId="0" fillId="0" borderId="2" xfId="0" applyBorder="1" applyAlignment="1">
      <alignment horizontal="center"/>
    </xf>
    <xf numFmtId="0" fontId="6" fillId="0" borderId="3" xfId="0" applyFont="1" applyBorder="1" applyAlignment="1">
      <alignment horizontal="center" vertical="center"/>
    </xf>
    <xf numFmtId="0" fontId="0" fillId="0" borderId="3" xfId="0" applyBorder="1" applyAlignment="1">
      <alignment horizontal="center" vertical="center"/>
    </xf>
    <xf numFmtId="0" fontId="1" fillId="0" borderId="17" xfId="0" applyFont="1" applyBorder="1" applyAlignment="1">
      <alignment horizontal="center" vertical="center" textRotation="90"/>
    </xf>
    <xf numFmtId="0" fontId="1" fillId="0" borderId="14" xfId="0" applyFont="1" applyBorder="1" applyAlignment="1">
      <alignment horizontal="center" vertical="center" textRotation="90"/>
    </xf>
    <xf numFmtId="0" fontId="1" fillId="0" borderId="7" xfId="0" applyFont="1" applyBorder="1" applyAlignment="1">
      <alignment horizontal="center" vertical="center" textRotation="90"/>
    </xf>
    <xf numFmtId="0" fontId="7" fillId="0" borderId="6"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2" fillId="3" borderId="5" xfId="0" applyFont="1" applyFill="1" applyBorder="1" applyAlignment="1" applyProtection="1">
      <alignment horizontal="left"/>
      <protection locked="0"/>
    </xf>
    <xf numFmtId="0" fontId="0" fillId="0" borderId="5" xfId="0" applyBorder="1" applyAlignment="1" applyProtection="1">
      <alignment horizontal="left"/>
      <protection locked="0"/>
    </xf>
    <xf numFmtId="0" fontId="2" fillId="3" borderId="20" xfId="0" applyFont="1" applyFill="1" applyBorder="1" applyAlignment="1" applyProtection="1">
      <alignment horizontal="left"/>
      <protection locked="0"/>
    </xf>
    <xf numFmtId="0" fontId="3" fillId="0" borderId="0" xfId="0" applyFont="1" applyBorder="1" applyAlignment="1">
      <alignment horizontal="left" vertical="center" wrapText="1"/>
    </xf>
    <xf numFmtId="0" fontId="6" fillId="0" borderId="3" xfId="0" applyFont="1" applyBorder="1" applyAlignment="1">
      <alignment horizontal="center" vertical="center" wrapText="1"/>
    </xf>
    <xf numFmtId="0" fontId="6" fillId="0" borderId="9"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6" fillId="0" borderId="6" xfId="0" applyFont="1" applyBorder="1" applyAlignment="1">
      <alignment horizontal="center" vertical="center"/>
    </xf>
    <xf numFmtId="0" fontId="1" fillId="0" borderId="18" xfId="0" applyFont="1" applyBorder="1" applyAlignment="1">
      <alignment horizontal="center" wrapText="1"/>
    </xf>
    <xf numFmtId="0" fontId="1" fillId="0" borderId="15" xfId="0" applyFont="1" applyBorder="1" applyAlignment="1">
      <alignment horizontal="center" wrapText="1"/>
    </xf>
    <xf numFmtId="0" fontId="1" fillId="0" borderId="4" xfId="0" applyFont="1" applyBorder="1" applyAlignment="1">
      <alignment horizontal="center" wrapText="1"/>
    </xf>
    <xf numFmtId="0" fontId="1" fillId="0" borderId="3"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638175</xdr:colOff>
      <xdr:row>1</xdr:row>
      <xdr:rowOff>28575</xdr:rowOff>
    </xdr:from>
    <xdr:ext cx="2428875" cy="1162050"/>
    <xdr:sp>
      <xdr:nvSpPr>
        <xdr:cNvPr id="1" name="TextBox 4"/>
        <xdr:cNvSpPr txBox="1">
          <a:spLocks noChangeArrowheads="1"/>
        </xdr:cNvSpPr>
      </xdr:nvSpPr>
      <xdr:spPr>
        <a:xfrm>
          <a:off x="3543300" y="504825"/>
          <a:ext cx="2428875" cy="1162050"/>
        </a:xfrm>
        <a:prstGeom prst="rect">
          <a:avLst/>
        </a:prstGeom>
        <a:solidFill>
          <a:srgbClr val="CCFFFF"/>
        </a:solidFill>
        <a:ln w="9525" cmpd="sng">
          <a:solidFill>
            <a:srgbClr val="000000"/>
          </a:solidFill>
          <a:headEnd type="none"/>
          <a:tailEnd type="none"/>
        </a:ln>
      </xdr:spPr>
      <xdr:txBody>
        <a:bodyPr vertOverflow="clip" wrap="square" anchor="ctr">
          <a:spAutoFit/>
        </a:bodyPr>
        <a:p>
          <a:pPr algn="l">
            <a:defRPr/>
          </a:pPr>
          <a:r>
            <a:rPr lang="en-US" cap="none" sz="1000" b="0" i="0" u="none" baseline="0">
              <a:latin typeface="Arial"/>
              <a:ea typeface="Arial"/>
              <a:cs typeface="Arial"/>
            </a:rPr>
            <a:t>To calculate workload, enter values directly
into the BLUE shaded cells before 
printing or saving (Save as...)
OR
simply print a blank form.</a:t>
          </a:r>
        </a:p>
      </xdr:txBody>
    </xdr:sp>
    <xdr:clientData fPrintsWithSheet="0"/>
  </xdr:oneCellAnchor>
  <xdr:twoCellAnchor editAs="oneCell">
    <xdr:from>
      <xdr:col>5</xdr:col>
      <xdr:colOff>9525</xdr:colOff>
      <xdr:row>43</xdr:row>
      <xdr:rowOff>9525</xdr:rowOff>
    </xdr:from>
    <xdr:to>
      <xdr:col>5</xdr:col>
      <xdr:colOff>647700</xdr:colOff>
      <xdr:row>43</xdr:row>
      <xdr:rowOff>171450</xdr:rowOff>
    </xdr:to>
    <xdr:pic macro="[0]!ShowCourseType1">
      <xdr:nvPicPr>
        <xdr:cNvPr id="2" name="Picture 14"/>
        <xdr:cNvPicPr preferRelativeResize="1">
          <a:picLocks noChangeAspect="1"/>
        </xdr:cNvPicPr>
      </xdr:nvPicPr>
      <xdr:blipFill>
        <a:blip r:embed="rId1"/>
        <a:stretch>
          <a:fillRect/>
        </a:stretch>
      </xdr:blipFill>
      <xdr:spPr>
        <a:xfrm>
          <a:off x="2914650" y="10334625"/>
          <a:ext cx="638175" cy="161925"/>
        </a:xfrm>
        <a:prstGeom prst="rect">
          <a:avLst/>
        </a:prstGeom>
        <a:noFill/>
        <a:ln w="9525" cmpd="sng">
          <a:noFill/>
        </a:ln>
      </xdr:spPr>
    </xdr:pic>
    <xdr:clientData/>
  </xdr:twoCellAnchor>
  <xdr:twoCellAnchor editAs="oneCell">
    <xdr:from>
      <xdr:col>5</xdr:col>
      <xdr:colOff>9525</xdr:colOff>
      <xdr:row>44</xdr:row>
      <xdr:rowOff>9525</xdr:rowOff>
    </xdr:from>
    <xdr:to>
      <xdr:col>5</xdr:col>
      <xdr:colOff>647700</xdr:colOff>
      <xdr:row>45</xdr:row>
      <xdr:rowOff>9525</xdr:rowOff>
    </xdr:to>
    <xdr:pic macro="[0]!ShowCourseType2">
      <xdr:nvPicPr>
        <xdr:cNvPr id="3" name="Picture 15"/>
        <xdr:cNvPicPr preferRelativeResize="1">
          <a:picLocks noChangeAspect="1"/>
        </xdr:cNvPicPr>
      </xdr:nvPicPr>
      <xdr:blipFill>
        <a:blip r:embed="rId1"/>
        <a:stretch>
          <a:fillRect/>
        </a:stretch>
      </xdr:blipFill>
      <xdr:spPr>
        <a:xfrm>
          <a:off x="2914650" y="10534650"/>
          <a:ext cx="638175" cy="200025"/>
        </a:xfrm>
        <a:prstGeom prst="rect">
          <a:avLst/>
        </a:prstGeom>
        <a:noFill/>
        <a:ln w="9525" cmpd="sng">
          <a:noFill/>
        </a:ln>
      </xdr:spPr>
    </xdr:pic>
    <xdr:clientData/>
  </xdr:twoCellAnchor>
  <xdr:twoCellAnchor editAs="oneCell">
    <xdr:from>
      <xdr:col>5</xdr:col>
      <xdr:colOff>9525</xdr:colOff>
      <xdr:row>45</xdr:row>
      <xdr:rowOff>9525</xdr:rowOff>
    </xdr:from>
    <xdr:to>
      <xdr:col>5</xdr:col>
      <xdr:colOff>647700</xdr:colOff>
      <xdr:row>46</xdr:row>
      <xdr:rowOff>9525</xdr:rowOff>
    </xdr:to>
    <xdr:pic macro="[0]!ShowCourseType3">
      <xdr:nvPicPr>
        <xdr:cNvPr id="4" name="Picture 16"/>
        <xdr:cNvPicPr preferRelativeResize="1">
          <a:picLocks noChangeAspect="1"/>
        </xdr:cNvPicPr>
      </xdr:nvPicPr>
      <xdr:blipFill>
        <a:blip r:embed="rId1"/>
        <a:stretch>
          <a:fillRect/>
        </a:stretch>
      </xdr:blipFill>
      <xdr:spPr>
        <a:xfrm>
          <a:off x="2914650" y="10734675"/>
          <a:ext cx="638175" cy="20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B1:L95"/>
  <sheetViews>
    <sheetView showGridLines="0" showRowColHeaders="0" tabSelected="1" workbookViewId="0" topLeftCell="A1">
      <selection activeCell="M79" sqref="M79"/>
    </sheetView>
  </sheetViews>
  <sheetFormatPr defaultColWidth="9.140625" defaultRowHeight="12.75"/>
  <cols>
    <col min="1" max="1" width="3.8515625" style="2" customWidth="1"/>
    <col min="2" max="2" width="4.28125" style="2" customWidth="1"/>
    <col min="3" max="3" width="13.28125" style="2" customWidth="1"/>
    <col min="4" max="4" width="12.7109375" style="8" customWidth="1"/>
    <col min="5" max="5" width="9.421875" style="8" customWidth="1"/>
    <col min="6" max="6" width="9.7109375" style="8" customWidth="1"/>
    <col min="7" max="7" width="10.8515625" style="8" customWidth="1"/>
    <col min="8" max="8" width="0.13671875" style="8" hidden="1" customWidth="1"/>
    <col min="9" max="9" width="10.8515625" style="8" customWidth="1"/>
    <col min="10" max="10" width="0.13671875" style="8" customWidth="1"/>
    <col min="11" max="11" width="12.8515625" style="2" customWidth="1"/>
    <col min="12" max="16384" width="9.140625" style="2" customWidth="1"/>
  </cols>
  <sheetData>
    <row r="1" spans="2:11" ht="37.5" customHeight="1">
      <c r="B1" s="142" t="s">
        <v>17</v>
      </c>
      <c r="C1" s="143"/>
      <c r="D1" s="143"/>
      <c r="E1" s="143"/>
      <c r="F1" s="143"/>
      <c r="G1" s="143"/>
      <c r="H1" s="143"/>
      <c r="I1" s="143"/>
      <c r="J1" s="143"/>
      <c r="K1" s="144"/>
    </row>
    <row r="2" spans="2:11" ht="15.75" customHeight="1">
      <c r="B2" s="62"/>
      <c r="C2" s="63"/>
      <c r="D2" s="63"/>
      <c r="E2" s="63"/>
      <c r="F2" s="63"/>
      <c r="G2" s="63"/>
      <c r="H2" s="63"/>
      <c r="I2" s="63"/>
      <c r="J2" s="63"/>
      <c r="K2" s="64"/>
    </row>
    <row r="3" spans="2:11" ht="19.5" customHeight="1">
      <c r="B3" s="54" t="s">
        <v>48</v>
      </c>
      <c r="C3" s="65"/>
      <c r="D3" s="145"/>
      <c r="E3" s="146"/>
      <c r="F3" s="48"/>
      <c r="G3" s="48"/>
      <c r="H3" s="48"/>
      <c r="I3" s="1"/>
      <c r="J3" s="60"/>
      <c r="K3" s="61"/>
    </row>
    <row r="4" spans="2:11" s="9" customFormat="1" ht="18.75" customHeight="1">
      <c r="B4" s="54" t="s">
        <v>61</v>
      </c>
      <c r="C4" s="65"/>
      <c r="D4" s="145"/>
      <c r="E4" s="146"/>
      <c r="F4" s="40"/>
      <c r="G4" s="40"/>
      <c r="H4" s="40"/>
      <c r="I4" s="60"/>
      <c r="J4" s="60"/>
      <c r="K4" s="61"/>
    </row>
    <row r="5" spans="2:11" s="9" customFormat="1" ht="18.75" customHeight="1" thickBot="1">
      <c r="B5" s="54" t="s">
        <v>18</v>
      </c>
      <c r="C5" s="65"/>
      <c r="D5" s="147"/>
      <c r="E5" s="146"/>
      <c r="F5" s="40"/>
      <c r="G5" s="40"/>
      <c r="H5" s="40"/>
      <c r="I5" s="60"/>
      <c r="J5" s="60"/>
      <c r="K5" s="61"/>
    </row>
    <row r="6" spans="2:11" s="9" customFormat="1" ht="18.75" customHeight="1">
      <c r="B6" s="55" t="s">
        <v>51</v>
      </c>
      <c r="C6" s="66"/>
      <c r="D6" s="99">
        <f>K84</f>
        <v>0</v>
      </c>
      <c r="E6" s="56"/>
      <c r="F6" s="57"/>
      <c r="G6" s="57"/>
      <c r="H6" s="57"/>
      <c r="I6" s="57"/>
      <c r="J6" s="57"/>
      <c r="K6" s="58"/>
    </row>
    <row r="7" spans="2:11" s="9" customFormat="1" ht="18.75" customHeight="1">
      <c r="B7" s="48"/>
      <c r="C7" s="48"/>
      <c r="D7" s="53"/>
      <c r="F7" s="40"/>
      <c r="G7" s="40"/>
      <c r="H7" s="40"/>
      <c r="I7" s="40"/>
      <c r="J7" s="40"/>
      <c r="K7" s="40"/>
    </row>
    <row r="8" spans="2:11" ht="21" customHeight="1">
      <c r="B8" s="137" t="s">
        <v>26</v>
      </c>
      <c r="C8" s="138"/>
      <c r="D8" s="138"/>
      <c r="E8" s="138"/>
      <c r="F8" s="138"/>
      <c r="G8" s="138"/>
      <c r="H8" s="138"/>
      <c r="I8" s="138"/>
      <c r="J8" s="138"/>
      <c r="K8" s="138"/>
    </row>
    <row r="9" spans="2:11" ht="15.75" customHeight="1">
      <c r="B9" s="128" t="s">
        <v>53</v>
      </c>
      <c r="C9" s="126" t="s">
        <v>52</v>
      </c>
      <c r="D9" s="112"/>
      <c r="E9" s="112"/>
      <c r="F9" s="112"/>
      <c r="G9" s="112"/>
      <c r="H9" s="112"/>
      <c r="I9" s="112"/>
      <c r="J9" s="112"/>
      <c r="K9" s="127"/>
    </row>
    <row r="10" spans="2:11" s="4" customFormat="1" ht="33.75" customHeight="1">
      <c r="B10" s="129"/>
      <c r="C10" s="126" t="s">
        <v>5</v>
      </c>
      <c r="D10" s="112"/>
      <c r="E10" s="25" t="s">
        <v>6</v>
      </c>
      <c r="F10" s="22" t="s">
        <v>7</v>
      </c>
      <c r="G10" s="22" t="s">
        <v>10</v>
      </c>
      <c r="H10" s="22" t="s">
        <v>8</v>
      </c>
      <c r="I10" s="22" t="s">
        <v>37</v>
      </c>
      <c r="J10" s="22"/>
      <c r="K10" s="52" t="s">
        <v>52</v>
      </c>
    </row>
    <row r="11" spans="2:11" ht="15.75">
      <c r="B11" s="129"/>
      <c r="C11" s="133"/>
      <c r="D11" s="134"/>
      <c r="E11" s="100"/>
      <c r="F11" s="68" t="s">
        <v>54</v>
      </c>
      <c r="G11" s="68">
        <f>PrepTime(1.333,E11)</f>
      </c>
      <c r="H11" s="5"/>
      <c r="I11" s="100"/>
      <c r="J11" s="5"/>
      <c r="K11" s="97">
        <f>IF(AND(E11&lt;&gt;"",I11&lt;&gt;""),G11+I11,"")</f>
      </c>
    </row>
    <row r="12" spans="2:11" ht="15.75">
      <c r="B12" s="129"/>
      <c r="C12" s="133"/>
      <c r="D12" s="134"/>
      <c r="E12" s="100"/>
      <c r="F12" s="68" t="s">
        <v>54</v>
      </c>
      <c r="G12" s="68">
        <f>PrepTime(1.333,E12)</f>
      </c>
      <c r="H12" s="5"/>
      <c r="I12" s="100"/>
      <c r="J12" s="5"/>
      <c r="K12" s="97">
        <f>IF(AND(E12&lt;&gt;"",I12&lt;&gt;""),G12+I12,"")</f>
      </c>
    </row>
    <row r="13" spans="2:11" ht="15.75">
      <c r="B13" s="129"/>
      <c r="C13" s="133"/>
      <c r="D13" s="134"/>
      <c r="E13" s="100"/>
      <c r="F13" s="68" t="s">
        <v>54</v>
      </c>
      <c r="G13" s="68">
        <f>PrepTime(1.333,E13)</f>
      </c>
      <c r="H13" s="5"/>
      <c r="I13" s="100"/>
      <c r="J13" s="5"/>
      <c r="K13" s="97">
        <f>IF(AND(E13&lt;&gt;"",I13&lt;&gt;""),G13+I13,"")</f>
      </c>
    </row>
    <row r="14" spans="2:11" ht="15.75">
      <c r="B14" s="129"/>
      <c r="C14" s="133"/>
      <c r="D14" s="134"/>
      <c r="E14" s="100"/>
      <c r="F14" s="68" t="s">
        <v>54</v>
      </c>
      <c r="G14" s="68">
        <f>PrepTime(1.333,E14)</f>
      </c>
      <c r="H14" s="5"/>
      <c r="I14" s="100"/>
      <c r="J14" s="5"/>
      <c r="K14" s="97">
        <f>IF(AND(E14&lt;&gt;"",I14&lt;&gt;""),G14+I14,"")</f>
      </c>
    </row>
    <row r="15" spans="2:11" ht="15.75">
      <c r="B15" s="130"/>
      <c r="C15" s="133"/>
      <c r="D15" s="134"/>
      <c r="E15" s="100"/>
      <c r="F15" s="68" t="s">
        <v>54</v>
      </c>
      <c r="G15" s="68">
        <f>PrepTime(1.333,E15)</f>
      </c>
      <c r="H15" s="5"/>
      <c r="I15" s="100"/>
      <c r="J15" s="5"/>
      <c r="K15" s="97">
        <f>IF(AND(E15&lt;&gt;"",I15&lt;&gt;""),G15+I15,"")</f>
      </c>
    </row>
    <row r="16" spans="2:3" ht="15.75" customHeight="1">
      <c r="B16" s="7"/>
      <c r="C16" s="7"/>
    </row>
    <row r="17" spans="2:11" ht="16.5" customHeight="1">
      <c r="B17" s="137" t="s">
        <v>27</v>
      </c>
      <c r="C17" s="138"/>
      <c r="D17" s="138"/>
      <c r="E17" s="138"/>
      <c r="F17" s="138"/>
      <c r="G17" s="138"/>
      <c r="H17" s="138"/>
      <c r="I17" s="138"/>
      <c r="J17" s="138"/>
      <c r="K17" s="138"/>
    </row>
    <row r="18" spans="2:11" ht="15.75">
      <c r="B18" s="123" t="s">
        <v>53</v>
      </c>
      <c r="C18" s="126" t="s">
        <v>52</v>
      </c>
      <c r="D18" s="112"/>
      <c r="E18" s="112"/>
      <c r="F18" s="112"/>
      <c r="G18" s="112"/>
      <c r="H18" s="112"/>
      <c r="I18" s="112"/>
      <c r="J18" s="112"/>
      <c r="K18" s="127"/>
    </row>
    <row r="19" spans="2:11" s="4" customFormat="1" ht="33.75" customHeight="1">
      <c r="B19" s="124"/>
      <c r="C19" s="126" t="s">
        <v>5</v>
      </c>
      <c r="D19" s="112"/>
      <c r="E19" s="25" t="s">
        <v>6</v>
      </c>
      <c r="F19" s="25" t="s">
        <v>7</v>
      </c>
      <c r="G19" s="25" t="s">
        <v>10</v>
      </c>
      <c r="H19" s="25" t="s">
        <v>8</v>
      </c>
      <c r="I19" s="25" t="s">
        <v>37</v>
      </c>
      <c r="J19" s="25"/>
      <c r="K19" s="26" t="s">
        <v>52</v>
      </c>
    </row>
    <row r="20" spans="2:11" ht="15.75">
      <c r="B20" s="125"/>
      <c r="C20" s="131"/>
      <c r="D20" s="132"/>
      <c r="E20" s="100"/>
      <c r="F20" s="68" t="s">
        <v>55</v>
      </c>
      <c r="G20" s="68">
        <f>PrepTime(0.66666,E20)</f>
      </c>
      <c r="H20" s="5"/>
      <c r="I20" s="100"/>
      <c r="J20" s="5"/>
      <c r="K20" s="97">
        <f>IF(AND(E20&lt;&gt;"",I20&lt;&gt;""),G20+I20,"")</f>
      </c>
    </row>
    <row r="21" spans="2:11" ht="15.75">
      <c r="B21" s="125"/>
      <c r="C21" s="131"/>
      <c r="D21" s="132"/>
      <c r="E21" s="100"/>
      <c r="F21" s="68" t="s">
        <v>55</v>
      </c>
      <c r="G21" s="68">
        <f>PrepTime(0.66666,E21)</f>
      </c>
      <c r="H21" s="5"/>
      <c r="I21" s="100"/>
      <c r="J21" s="5"/>
      <c r="K21" s="97">
        <f>IF(AND(E21&lt;&gt;"",I21&lt;&gt;""),G21+I21,"")</f>
      </c>
    </row>
    <row r="22" spans="2:11" ht="15.75">
      <c r="B22" s="125"/>
      <c r="C22" s="131"/>
      <c r="D22" s="132"/>
      <c r="E22" s="100"/>
      <c r="F22" s="68" t="s">
        <v>55</v>
      </c>
      <c r="G22" s="68">
        <f>PrepTime(0.66666,E22)</f>
      </c>
      <c r="H22" s="5"/>
      <c r="I22" s="100"/>
      <c r="J22" s="5"/>
      <c r="K22" s="97">
        <f>IF(AND(E22&lt;&gt;"",I22&lt;&gt;""),G22+I22,"")</f>
      </c>
    </row>
    <row r="23" spans="2:11" ht="15.75">
      <c r="B23" s="125"/>
      <c r="C23" s="131"/>
      <c r="D23" s="132"/>
      <c r="E23" s="100"/>
      <c r="F23" s="68" t="s">
        <v>55</v>
      </c>
      <c r="G23" s="68">
        <f>PrepTime(0.66666,E23)</f>
      </c>
      <c r="H23" s="5"/>
      <c r="I23" s="100"/>
      <c r="J23" s="5"/>
      <c r="K23" s="97">
        <f>IF(AND(E23&lt;&gt;"",I23&lt;&gt;""),G23+I23,"")</f>
      </c>
    </row>
    <row r="24" ht="15.75" customHeight="1"/>
    <row r="25" spans="2:11" ht="14.25" customHeight="1">
      <c r="B25" s="137" t="s">
        <v>28</v>
      </c>
      <c r="C25" s="138"/>
      <c r="D25" s="138"/>
      <c r="E25" s="138"/>
      <c r="F25" s="138"/>
      <c r="G25" s="138"/>
      <c r="H25" s="138"/>
      <c r="I25" s="138"/>
      <c r="J25" s="138"/>
      <c r="K25" s="138"/>
    </row>
    <row r="26" spans="2:11" ht="15.75">
      <c r="B26" s="123" t="s">
        <v>56</v>
      </c>
      <c r="C26" s="126" t="s">
        <v>52</v>
      </c>
      <c r="D26" s="112"/>
      <c r="E26" s="112"/>
      <c r="F26" s="112"/>
      <c r="G26" s="112"/>
      <c r="H26" s="112"/>
      <c r="I26" s="112"/>
      <c r="J26" s="112"/>
      <c r="K26" s="127"/>
    </row>
    <row r="27" spans="2:11" ht="33.75" customHeight="1">
      <c r="B27" s="124"/>
      <c r="C27" s="126" t="s">
        <v>5</v>
      </c>
      <c r="D27" s="112"/>
      <c r="E27" s="25" t="s">
        <v>6</v>
      </c>
      <c r="F27" s="25" t="s">
        <v>7</v>
      </c>
      <c r="G27" s="25" t="s">
        <v>10</v>
      </c>
      <c r="H27" s="25" t="s">
        <v>8</v>
      </c>
      <c r="I27" s="25" t="s">
        <v>37</v>
      </c>
      <c r="J27" s="25"/>
      <c r="K27" s="26" t="s">
        <v>52</v>
      </c>
    </row>
    <row r="28" spans="2:11" ht="15.75">
      <c r="B28" s="125"/>
      <c r="C28" s="131"/>
      <c r="D28" s="132"/>
      <c r="E28" s="100"/>
      <c r="F28" s="68" t="s">
        <v>58</v>
      </c>
      <c r="G28" s="68">
        <f>PrepTime(2,E28)</f>
      </c>
      <c r="H28" s="5"/>
      <c r="I28" s="100"/>
      <c r="J28" s="5"/>
      <c r="K28" s="97">
        <f>IF(AND(E28&lt;&gt;"",I28&lt;&gt;""),G28+I28,"")</f>
      </c>
    </row>
    <row r="29" spans="2:11" ht="15.75">
      <c r="B29" s="125"/>
      <c r="C29" s="131"/>
      <c r="D29" s="132"/>
      <c r="E29" s="100"/>
      <c r="F29" s="68" t="s">
        <v>58</v>
      </c>
      <c r="G29" s="68">
        <f>PrepTime(2,E29)</f>
      </c>
      <c r="H29" s="5"/>
      <c r="I29" s="100"/>
      <c r="J29" s="5"/>
      <c r="K29" s="97">
        <f>IF(AND(E29&lt;&gt;"",I29&lt;&gt;""),G29+I29,"")</f>
      </c>
    </row>
    <row r="30" spans="2:11" ht="15.75">
      <c r="B30" s="125"/>
      <c r="C30" s="131"/>
      <c r="D30" s="132"/>
      <c r="E30" s="100"/>
      <c r="F30" s="68" t="s">
        <v>58</v>
      </c>
      <c r="G30" s="68">
        <f>PrepTime(2,E30)</f>
      </c>
      <c r="H30" s="5"/>
      <c r="I30" s="100"/>
      <c r="J30" s="5"/>
      <c r="K30" s="97">
        <f>IF(AND(E30&lt;&gt;"",I30&lt;&gt;""),G30+I30,"")</f>
      </c>
    </row>
    <row r="31" spans="2:11" ht="15.75">
      <c r="B31" s="125"/>
      <c r="C31" s="131"/>
      <c r="D31" s="132"/>
      <c r="E31" s="100"/>
      <c r="F31" s="68" t="s">
        <v>58</v>
      </c>
      <c r="G31" s="68">
        <f>PrepTime(2,E31)</f>
      </c>
      <c r="H31" s="5"/>
      <c r="I31" s="100"/>
      <c r="J31" s="5"/>
      <c r="K31" s="97">
        <f>IF(AND(E31&lt;&gt;"",I31&lt;&gt;""),G31+I31,"")</f>
      </c>
    </row>
    <row r="32" ht="18" customHeight="1"/>
    <row r="33" spans="2:11" ht="15" customHeight="1">
      <c r="B33" s="137" t="s">
        <v>30</v>
      </c>
      <c r="C33" s="138"/>
      <c r="D33" s="138"/>
      <c r="E33" s="138"/>
      <c r="F33" s="138"/>
      <c r="G33" s="138"/>
      <c r="H33" s="138"/>
      <c r="I33" s="138"/>
      <c r="J33" s="138"/>
      <c r="K33" s="138"/>
    </row>
    <row r="34" spans="2:11" ht="15.75">
      <c r="B34" s="123" t="s">
        <v>56</v>
      </c>
      <c r="C34" s="126" t="s">
        <v>52</v>
      </c>
      <c r="D34" s="112"/>
      <c r="E34" s="112"/>
      <c r="F34" s="112"/>
      <c r="G34" s="112"/>
      <c r="H34" s="112"/>
      <c r="I34" s="112"/>
      <c r="J34" s="112"/>
      <c r="K34" s="127"/>
    </row>
    <row r="35" spans="2:11" ht="33.75" customHeight="1">
      <c r="B35" s="124"/>
      <c r="C35" s="126" t="s">
        <v>5</v>
      </c>
      <c r="D35" s="112"/>
      <c r="E35" s="25" t="s">
        <v>6</v>
      </c>
      <c r="F35" s="25" t="s">
        <v>7</v>
      </c>
      <c r="G35" s="25" t="s">
        <v>10</v>
      </c>
      <c r="H35" s="25" t="s">
        <v>8</v>
      </c>
      <c r="I35" s="25" t="s">
        <v>37</v>
      </c>
      <c r="J35" s="25"/>
      <c r="K35" s="26" t="s">
        <v>52</v>
      </c>
    </row>
    <row r="36" spans="2:11" ht="15.75">
      <c r="B36" s="124"/>
      <c r="C36" s="131"/>
      <c r="D36" s="132"/>
      <c r="E36" s="100"/>
      <c r="F36" s="68" t="s">
        <v>57</v>
      </c>
      <c r="G36" s="68">
        <f>PrepTime(1,E36)</f>
      </c>
      <c r="H36" s="5"/>
      <c r="I36" s="100"/>
      <c r="J36" s="5"/>
      <c r="K36" s="97">
        <f>IF(AND(E36&lt;&gt;"",I36&lt;&gt;""),G36+I36,"")</f>
      </c>
    </row>
    <row r="37" spans="2:11" ht="15.75">
      <c r="B37" s="124"/>
      <c r="C37" s="131"/>
      <c r="D37" s="132"/>
      <c r="E37" s="100"/>
      <c r="F37" s="68" t="s">
        <v>57</v>
      </c>
      <c r="G37" s="68">
        <f>PrepTime(1,E37)</f>
      </c>
      <c r="H37" s="5"/>
      <c r="I37" s="100"/>
      <c r="J37" s="5"/>
      <c r="K37" s="97">
        <f>IF(AND(E37&lt;&gt;"",I37&lt;&gt;""),G37+I37,"")</f>
      </c>
    </row>
    <row r="38" spans="2:11" ht="15.75">
      <c r="B38" s="124"/>
      <c r="C38" s="131"/>
      <c r="D38" s="132"/>
      <c r="E38" s="100"/>
      <c r="F38" s="68" t="s">
        <v>57</v>
      </c>
      <c r="G38" s="68">
        <f>PrepTime(1,E38)</f>
      </c>
      <c r="H38" s="5"/>
      <c r="I38" s="100"/>
      <c r="J38" s="5"/>
      <c r="K38" s="97">
        <f>IF(AND(E38&lt;&gt;"",I38&lt;&gt;""),G38+I38,"")</f>
      </c>
    </row>
    <row r="39" spans="2:11" ht="15.75">
      <c r="B39" s="124"/>
      <c r="C39" s="131"/>
      <c r="D39" s="132"/>
      <c r="E39" s="100"/>
      <c r="F39" s="68" t="s">
        <v>57</v>
      </c>
      <c r="G39" s="68">
        <f>PrepTime(1,E39)</f>
      </c>
      <c r="H39" s="5"/>
      <c r="I39" s="100"/>
      <c r="J39" s="5"/>
      <c r="K39" s="97">
        <f>IF(AND(E39&lt;&gt;"",I39&lt;&gt;""),G39+I39,"")</f>
      </c>
    </row>
    <row r="40" spans="2:11" ht="15.75">
      <c r="B40" s="15"/>
      <c r="C40" s="15"/>
      <c r="D40" s="12"/>
      <c r="E40" s="50"/>
      <c r="F40" s="12"/>
      <c r="G40" s="12"/>
      <c r="H40" s="12"/>
      <c r="I40" s="50"/>
      <c r="J40" s="12"/>
      <c r="K40" s="12"/>
    </row>
    <row r="41" spans="2:11" ht="15.75" customHeight="1">
      <c r="B41" s="137" t="s">
        <v>35</v>
      </c>
      <c r="C41" s="138"/>
      <c r="D41" s="138"/>
      <c r="E41" s="138"/>
      <c r="F41" s="138"/>
      <c r="G41" s="138"/>
      <c r="H41" s="138"/>
      <c r="I41" s="138"/>
      <c r="J41" s="138"/>
      <c r="K41" s="138"/>
    </row>
    <row r="42" spans="2:11" s="9" customFormat="1" ht="15.75" customHeight="1">
      <c r="B42" s="139" t="s">
        <v>19</v>
      </c>
      <c r="C42" s="126" t="s">
        <v>52</v>
      </c>
      <c r="D42" s="135"/>
      <c r="E42" s="135"/>
      <c r="F42" s="135"/>
      <c r="G42" s="135"/>
      <c r="H42" s="135"/>
      <c r="I42" s="135"/>
      <c r="J42" s="135"/>
      <c r="K42" s="136"/>
    </row>
    <row r="43" spans="2:11" ht="36" customHeight="1">
      <c r="B43" s="140"/>
      <c r="C43" s="126" t="s">
        <v>5</v>
      </c>
      <c r="D43" s="135"/>
      <c r="E43" s="22" t="s">
        <v>6</v>
      </c>
      <c r="F43" s="22" t="s">
        <v>21</v>
      </c>
      <c r="G43" s="22" t="s">
        <v>22</v>
      </c>
      <c r="H43" s="22" t="s">
        <v>8</v>
      </c>
      <c r="I43" s="22" t="s">
        <v>37</v>
      </c>
      <c r="J43" s="22"/>
      <c r="K43" s="52" t="s">
        <v>52</v>
      </c>
    </row>
    <row r="44" spans="2:12" ht="15.75">
      <c r="B44" s="140"/>
      <c r="C44" s="116"/>
      <c r="D44" s="117"/>
      <c r="E44" s="100"/>
      <c r="F44" s="106"/>
      <c r="G44" s="107">
        <f>IF(AND(E44&lt;&gt;"",F44&lt;&gt;""),0.5*PrepTime(F44,E44),"")</f>
      </c>
      <c r="H44" s="5"/>
      <c r="I44" s="100"/>
      <c r="J44" s="5"/>
      <c r="K44" s="97">
        <f>IF(AND(E44&lt;&gt;"",F44&lt;&gt;"",I44&lt;&gt;""),G44+I44,"")</f>
      </c>
      <c r="L44" s="105"/>
    </row>
    <row r="45" spans="2:11" ht="15.75">
      <c r="B45" s="140"/>
      <c r="C45" s="116"/>
      <c r="D45" s="117"/>
      <c r="E45" s="100"/>
      <c r="F45" s="106"/>
      <c r="G45" s="107">
        <f>IF(AND(E45&lt;&gt;"",F45&lt;&gt;""),0.5*PrepTime(F45,E45),"")</f>
      </c>
      <c r="H45" s="5"/>
      <c r="I45" s="100"/>
      <c r="J45" s="5"/>
      <c r="K45" s="97">
        <f>IF(AND(E45&lt;&gt;"",F45&lt;&gt;"",I45&lt;&gt;""),G45+I45,"")</f>
      </c>
    </row>
    <row r="46" spans="2:11" ht="15.75">
      <c r="B46" s="141"/>
      <c r="C46" s="116"/>
      <c r="D46" s="117"/>
      <c r="E46" s="100"/>
      <c r="F46" s="106"/>
      <c r="G46" s="107">
        <f>IF(AND(E46&lt;&gt;"",F46&lt;&gt;""),0.5*PrepTime(F46,E46),"")</f>
      </c>
      <c r="H46" s="5"/>
      <c r="I46" s="100"/>
      <c r="J46" s="5"/>
      <c r="K46" s="97">
        <f>IF(AND(E46&lt;&gt;"",F46&lt;&gt;"",I46&lt;&gt;""),G46+I46,"")</f>
      </c>
    </row>
    <row r="47" spans="2:11" ht="15.75">
      <c r="B47" s="69" t="s">
        <v>23</v>
      </c>
      <c r="D47" s="108"/>
      <c r="E47" s="109"/>
      <c r="F47" s="110"/>
      <c r="G47" s="69" t="s">
        <v>24</v>
      </c>
      <c r="H47" s="50"/>
      <c r="I47" s="109"/>
      <c r="J47" s="50"/>
      <c r="K47" s="111"/>
    </row>
    <row r="48" spans="2:11" ht="33" customHeight="1">
      <c r="B48" s="149" t="s">
        <v>14</v>
      </c>
      <c r="C48" s="149"/>
      <c r="D48" s="149"/>
      <c r="E48" s="149"/>
      <c r="F48" s="149"/>
      <c r="G48" s="149"/>
      <c r="H48" s="149"/>
      <c r="I48" s="149"/>
      <c r="J48" s="149"/>
      <c r="K48" s="149"/>
    </row>
    <row r="49" spans="2:11" ht="15.75" customHeight="1">
      <c r="B49" s="113" t="s">
        <v>59</v>
      </c>
      <c r="C49" s="126" t="s">
        <v>52</v>
      </c>
      <c r="D49" s="135"/>
      <c r="E49" s="135"/>
      <c r="F49" s="135"/>
      <c r="G49" s="135"/>
      <c r="H49" s="135"/>
      <c r="I49" s="135"/>
      <c r="J49" s="135"/>
      <c r="K49" s="136"/>
    </row>
    <row r="50" spans="2:11" ht="30" customHeight="1">
      <c r="B50" s="114"/>
      <c r="C50" s="126" t="s">
        <v>5</v>
      </c>
      <c r="D50" s="135"/>
      <c r="E50" s="22" t="s">
        <v>6</v>
      </c>
      <c r="F50" s="22" t="s">
        <v>7</v>
      </c>
      <c r="G50" s="3" t="s">
        <v>10</v>
      </c>
      <c r="H50" s="22" t="s">
        <v>8</v>
      </c>
      <c r="I50" s="22" t="s">
        <v>37</v>
      </c>
      <c r="J50" s="22"/>
      <c r="K50" s="52" t="s">
        <v>52</v>
      </c>
    </row>
    <row r="51" spans="2:11" ht="15.75" customHeight="1">
      <c r="B51" s="114"/>
      <c r="C51" s="116"/>
      <c r="D51" s="117"/>
      <c r="E51" s="100"/>
      <c r="F51" s="68" t="s">
        <v>60</v>
      </c>
      <c r="G51" s="68">
        <f>PrepTime(0.333,E51)</f>
      </c>
      <c r="H51" s="5"/>
      <c r="I51" s="96">
        <f>PrepTime(1.6,E51)</f>
      </c>
      <c r="J51" s="5"/>
      <c r="K51" s="97">
        <f>IF(AND(E51&lt;&gt;"",I51&lt;&gt;""),G51+I51,"")</f>
      </c>
    </row>
    <row r="52" spans="2:11" ht="15" customHeight="1">
      <c r="B52" s="114"/>
      <c r="C52" s="116"/>
      <c r="D52" s="117"/>
      <c r="E52" s="100"/>
      <c r="F52" s="68" t="s">
        <v>60</v>
      </c>
      <c r="G52" s="68">
        <f>PrepTime(0.333,E52)</f>
      </c>
      <c r="H52" s="5"/>
      <c r="I52" s="96">
        <f>PrepTime(1.6,E52)</f>
      </c>
      <c r="J52" s="5"/>
      <c r="K52" s="97">
        <f>IF(AND(E52&lt;&gt;"",I52&lt;&gt;""),G52+I52,"")</f>
      </c>
    </row>
    <row r="53" spans="2:11" ht="15.75">
      <c r="B53" s="115"/>
      <c r="C53" s="116"/>
      <c r="D53" s="117"/>
      <c r="E53" s="100"/>
      <c r="F53" s="68" t="s">
        <v>60</v>
      </c>
      <c r="G53" s="68">
        <f>PrepTime(0.333,E53)</f>
      </c>
      <c r="H53" s="5"/>
      <c r="I53" s="96">
        <f>PrepTime(1.6,E53)</f>
      </c>
      <c r="J53" s="5"/>
      <c r="K53" s="97">
        <f>IF(AND(E53&lt;&gt;"",I53&lt;&gt;""),G53+I53,"")</f>
      </c>
    </row>
    <row r="54" spans="2:11" ht="16.5" thickBot="1">
      <c r="B54" s="16"/>
      <c r="C54" s="16"/>
      <c r="D54" s="12"/>
      <c r="E54" s="12"/>
      <c r="F54" s="12"/>
      <c r="G54" s="12"/>
      <c r="H54" s="12"/>
      <c r="I54" s="12"/>
      <c r="J54" s="12"/>
      <c r="K54" s="12"/>
    </row>
    <row r="55" spans="2:11" ht="15.75" customHeight="1" thickBot="1">
      <c r="B55" s="150" t="s">
        <v>11</v>
      </c>
      <c r="C55" s="151"/>
      <c r="D55" s="151"/>
      <c r="E55" s="151"/>
      <c r="F55" s="151"/>
      <c r="G55" s="151"/>
      <c r="H55" s="151"/>
      <c r="I55" s="152"/>
      <c r="J55" s="20"/>
      <c r="K55" s="98">
        <f>SUM(K11:K14,K20:K23,K28:K31,K36:K39,K44:K46,K51:K53)</f>
        <v>0</v>
      </c>
    </row>
    <row r="56" spans="2:11" ht="7.5" customHeight="1">
      <c r="B56" s="79"/>
      <c r="C56" s="80"/>
      <c r="D56" s="80"/>
      <c r="E56" s="80"/>
      <c r="F56" s="80"/>
      <c r="G56" s="80"/>
      <c r="H56" s="80"/>
      <c r="I56" s="80"/>
      <c r="J56" s="20"/>
      <c r="K56" s="81"/>
    </row>
    <row r="57" spans="2:11" ht="51.75" customHeight="1">
      <c r="B57" s="122" t="s">
        <v>20</v>
      </c>
      <c r="C57" s="122"/>
      <c r="D57" s="122"/>
      <c r="E57" s="122"/>
      <c r="F57" s="122"/>
      <c r="G57" s="122"/>
      <c r="H57" s="122"/>
      <c r="I57" s="122"/>
      <c r="J57" s="122"/>
      <c r="K57" s="122"/>
    </row>
    <row r="58" spans="2:11" ht="15.75" customHeight="1">
      <c r="B58" s="113" t="s">
        <v>49</v>
      </c>
      <c r="C58" s="118" t="s">
        <v>5</v>
      </c>
      <c r="D58" s="119"/>
      <c r="E58" s="156" t="s">
        <v>6</v>
      </c>
      <c r="F58" s="156" t="s">
        <v>7</v>
      </c>
      <c r="G58" s="28"/>
      <c r="H58" s="156" t="s">
        <v>15</v>
      </c>
      <c r="I58" s="21"/>
      <c r="J58" s="21"/>
      <c r="K58" s="154" t="s">
        <v>38</v>
      </c>
    </row>
    <row r="59" spans="2:11" ht="18.75" customHeight="1">
      <c r="B59" s="114"/>
      <c r="C59" s="120"/>
      <c r="D59" s="121"/>
      <c r="E59" s="157"/>
      <c r="F59" s="157"/>
      <c r="G59" s="27"/>
      <c r="H59" s="157"/>
      <c r="I59" s="22"/>
      <c r="J59" s="22"/>
      <c r="K59" s="155"/>
    </row>
    <row r="60" spans="2:11" ht="15.75">
      <c r="B60" s="114"/>
      <c r="C60" s="116"/>
      <c r="D60" s="117"/>
      <c r="E60" s="100"/>
      <c r="F60" s="5" t="s">
        <v>33</v>
      </c>
      <c r="G60" s="41" t="s">
        <v>34</v>
      </c>
      <c r="H60" s="5"/>
      <c r="I60" s="5"/>
      <c r="J60" s="5"/>
      <c r="K60" s="23">
        <f>PrepTime(2,E60)</f>
      </c>
    </row>
    <row r="61" spans="2:11" ht="15.75">
      <c r="B61" s="114"/>
      <c r="C61" s="116"/>
      <c r="D61" s="117"/>
      <c r="E61" s="100"/>
      <c r="F61" s="5" t="s">
        <v>33</v>
      </c>
      <c r="G61" s="41" t="s">
        <v>34</v>
      </c>
      <c r="H61" s="5"/>
      <c r="I61" s="5"/>
      <c r="J61" s="5"/>
      <c r="K61" s="23">
        <f>PrepTime(2,E61)</f>
      </c>
    </row>
    <row r="62" spans="2:11" ht="15" customHeight="1">
      <c r="B62" s="115"/>
      <c r="C62" s="116"/>
      <c r="D62" s="117"/>
      <c r="E62" s="100"/>
      <c r="F62" s="5" t="s">
        <v>33</v>
      </c>
      <c r="G62" s="41" t="s">
        <v>34</v>
      </c>
      <c r="H62" s="5"/>
      <c r="I62" s="5"/>
      <c r="J62" s="5"/>
      <c r="K62" s="23">
        <f>PrepTime(2,E62)</f>
      </c>
    </row>
    <row r="63" spans="2:11" ht="10.5" customHeight="1" thickBot="1">
      <c r="B63" s="16"/>
      <c r="C63" s="16"/>
      <c r="D63" s="12"/>
      <c r="E63" s="12"/>
      <c r="F63" s="12"/>
      <c r="G63" s="12"/>
      <c r="H63" s="12"/>
      <c r="I63" s="12"/>
      <c r="J63" s="12"/>
      <c r="K63" s="12"/>
    </row>
    <row r="64" spans="2:11" ht="15.75" customHeight="1" thickBot="1">
      <c r="B64" s="150" t="s">
        <v>46</v>
      </c>
      <c r="C64" s="151"/>
      <c r="D64" s="151"/>
      <c r="E64" s="151"/>
      <c r="F64" s="151"/>
      <c r="G64" s="151"/>
      <c r="H64" s="151"/>
      <c r="I64" s="152"/>
      <c r="J64" s="20"/>
      <c r="K64" s="34">
        <f>SUM(K60:K62)</f>
        <v>0</v>
      </c>
    </row>
    <row r="65" spans="2:11" ht="10.5" customHeight="1" thickBot="1">
      <c r="B65" s="16"/>
      <c r="C65" s="16"/>
      <c r="D65" s="12"/>
      <c r="E65" s="12"/>
      <c r="F65" s="12"/>
      <c r="G65" s="12"/>
      <c r="H65" s="12"/>
      <c r="I65" s="12"/>
      <c r="J65" s="12"/>
      <c r="K65" s="12"/>
    </row>
    <row r="66" spans="2:11" ht="15.75" customHeight="1" thickBot="1">
      <c r="B66" s="150" t="s">
        <v>70</v>
      </c>
      <c r="C66" s="151"/>
      <c r="D66" s="151"/>
      <c r="E66" s="151"/>
      <c r="F66" s="151"/>
      <c r="G66" s="151"/>
      <c r="H66" s="151"/>
      <c r="I66" s="152"/>
      <c r="J66" s="20"/>
      <c r="K66" s="98">
        <f>K55+K64</f>
        <v>0</v>
      </c>
    </row>
    <row r="67" spans="2:11" ht="79.5" customHeight="1">
      <c r="B67" s="148" t="s">
        <v>0</v>
      </c>
      <c r="C67" s="148"/>
      <c r="D67" s="148"/>
      <c r="E67" s="148"/>
      <c r="F67" s="148"/>
      <c r="G67" s="148"/>
      <c r="H67" s="148"/>
      <c r="I67" s="148"/>
      <c r="J67" s="148"/>
      <c r="K67" s="148"/>
    </row>
    <row r="68" spans="2:11" ht="10.5" customHeight="1">
      <c r="B68" s="59"/>
      <c r="C68" s="59"/>
      <c r="D68" s="59"/>
      <c r="E68" s="59"/>
      <c r="F68" s="59"/>
      <c r="G68" s="59"/>
      <c r="H68" s="59"/>
      <c r="I68" s="59"/>
      <c r="J68" s="59"/>
      <c r="K68" s="59"/>
    </row>
    <row r="69" spans="2:11" ht="15.75" customHeight="1">
      <c r="B69" s="153" t="s">
        <v>16</v>
      </c>
      <c r="C69" s="143"/>
      <c r="D69" s="143"/>
      <c r="E69" s="143"/>
      <c r="F69" s="143"/>
      <c r="G69" s="143"/>
      <c r="H69" s="67"/>
      <c r="I69" s="5" t="s">
        <v>39</v>
      </c>
      <c r="J69" s="43"/>
      <c r="K69" s="6" t="s">
        <v>36</v>
      </c>
    </row>
    <row r="70" spans="2:11" ht="15.75">
      <c r="B70" s="32" t="s">
        <v>12</v>
      </c>
      <c r="C70" s="30"/>
      <c r="D70" s="30"/>
      <c r="E70" s="30" t="s">
        <v>50</v>
      </c>
      <c r="F70" s="30"/>
      <c r="G70" s="101"/>
      <c r="H70" s="30"/>
      <c r="I70" s="23">
        <v>3</v>
      </c>
      <c r="J70" s="30"/>
      <c r="K70" s="33">
        <f>advising(G70)</f>
        <v>0</v>
      </c>
    </row>
    <row r="71" spans="2:11" s="82" customFormat="1" ht="9.75" customHeight="1">
      <c r="B71" s="83"/>
      <c r="D71" s="84"/>
      <c r="E71" s="84"/>
      <c r="F71" s="85"/>
      <c r="G71" s="85"/>
      <c r="H71" s="85"/>
      <c r="I71" s="86"/>
      <c r="J71" s="85"/>
      <c r="K71" s="87"/>
    </row>
    <row r="72" spans="2:11" s="82" customFormat="1" ht="15.75">
      <c r="B72" s="83"/>
      <c r="C72" s="88" t="s">
        <v>32</v>
      </c>
      <c r="D72" s="84"/>
      <c r="E72" s="89" t="s">
        <v>42</v>
      </c>
      <c r="F72" s="89"/>
      <c r="G72" s="89"/>
      <c r="H72" s="89"/>
      <c r="I72" s="90"/>
      <c r="J72" s="89"/>
      <c r="K72" s="91"/>
    </row>
    <row r="73" spans="2:11" s="82" customFormat="1" ht="15.75">
      <c r="B73" s="83"/>
      <c r="C73" s="89" t="s">
        <v>31</v>
      </c>
      <c r="D73" s="84"/>
      <c r="E73" s="89" t="s">
        <v>43</v>
      </c>
      <c r="F73" s="89"/>
      <c r="G73" s="89"/>
      <c r="H73" s="89"/>
      <c r="I73" s="90"/>
      <c r="J73" s="89"/>
      <c r="K73" s="91"/>
    </row>
    <row r="74" spans="2:11" s="82" customFormat="1" ht="15.75">
      <c r="B74" s="83"/>
      <c r="C74" s="89" t="s">
        <v>40</v>
      </c>
      <c r="D74" s="84"/>
      <c r="E74" s="89" t="s">
        <v>44</v>
      </c>
      <c r="F74" s="89"/>
      <c r="G74" s="89"/>
      <c r="H74" s="89"/>
      <c r="I74" s="90"/>
      <c r="J74" s="89"/>
      <c r="K74" s="91"/>
    </row>
    <row r="75" spans="2:11" s="82" customFormat="1" ht="15.75">
      <c r="B75" s="83"/>
      <c r="C75" s="89" t="s">
        <v>41</v>
      </c>
      <c r="D75" s="84"/>
      <c r="E75" s="89"/>
      <c r="F75" s="89"/>
      <c r="G75" s="89"/>
      <c r="H75" s="89"/>
      <c r="I75" s="90"/>
      <c r="J75" s="89"/>
      <c r="K75" s="91"/>
    </row>
    <row r="76" spans="2:11" s="82" customFormat="1" ht="9.75" customHeight="1">
      <c r="B76" s="92"/>
      <c r="C76" s="93"/>
      <c r="D76" s="93"/>
      <c r="E76" s="93"/>
      <c r="F76" s="93"/>
      <c r="G76" s="93"/>
      <c r="H76" s="93"/>
      <c r="I76" s="94"/>
      <c r="J76" s="93"/>
      <c r="K76" s="95"/>
    </row>
    <row r="77" spans="2:11" s="82" customFormat="1" ht="9.75" customHeight="1">
      <c r="B77" s="83"/>
      <c r="D77" s="84"/>
      <c r="E77" s="84"/>
      <c r="F77" s="85"/>
      <c r="G77" s="85"/>
      <c r="H77" s="85"/>
      <c r="I77" s="86"/>
      <c r="J77" s="85"/>
      <c r="K77" s="87"/>
    </row>
    <row r="78" spans="2:11" ht="15.75">
      <c r="B78" s="42" t="s">
        <v>25</v>
      </c>
      <c r="C78" s="31"/>
      <c r="D78" s="31"/>
      <c r="E78" s="19"/>
      <c r="F78" s="19"/>
      <c r="G78" s="44"/>
      <c r="H78" s="44"/>
      <c r="I78" s="24">
        <v>4</v>
      </c>
      <c r="J78" s="10">
        <v>2</v>
      </c>
      <c r="K78" s="102"/>
    </row>
    <row r="79" spans="2:11" ht="15.75" customHeight="1">
      <c r="B79" s="32" t="s">
        <v>13</v>
      </c>
      <c r="C79" s="30"/>
      <c r="D79" s="30"/>
      <c r="E79" s="30"/>
      <c r="F79" s="30"/>
      <c r="G79" s="17"/>
      <c r="H79" s="17"/>
      <c r="I79" s="46">
        <v>4</v>
      </c>
      <c r="J79" s="11"/>
      <c r="K79" s="103"/>
    </row>
    <row r="80" spans="2:11" ht="10.5" customHeight="1" thickBot="1">
      <c r="B80" s="14"/>
      <c r="C80" s="14"/>
      <c r="D80" s="14"/>
      <c r="E80" s="14"/>
      <c r="F80" s="14"/>
      <c r="G80" s="11"/>
      <c r="H80" s="11"/>
      <c r="I80" s="29"/>
      <c r="J80" s="11"/>
      <c r="K80" s="29"/>
    </row>
    <row r="81" spans="2:11" ht="16.5" thickBot="1">
      <c r="B81" s="35" t="s">
        <v>45</v>
      </c>
      <c r="C81" s="49"/>
      <c r="D81" s="36"/>
      <c r="E81" s="36"/>
      <c r="F81" s="36"/>
      <c r="G81" s="36"/>
      <c r="H81" s="36"/>
      <c r="I81" s="37"/>
      <c r="K81" s="104">
        <f>SUM(K70,K78:K79)</f>
        <v>0</v>
      </c>
    </row>
    <row r="82" ht="6.75" customHeight="1">
      <c r="K82" s="45"/>
    </row>
    <row r="83" spans="2:11" ht="10.5" customHeight="1" thickBot="1">
      <c r="B83" s="59"/>
      <c r="C83" s="59"/>
      <c r="D83" s="59"/>
      <c r="E83" s="59"/>
      <c r="F83" s="59"/>
      <c r="G83" s="59"/>
      <c r="H83" s="59"/>
      <c r="I83" s="59"/>
      <c r="J83" s="59"/>
      <c r="K83" s="59"/>
    </row>
    <row r="84" spans="2:11" ht="24" thickBot="1">
      <c r="B84" s="39" t="s">
        <v>47</v>
      </c>
      <c r="C84" s="51"/>
      <c r="D84" s="38"/>
      <c r="E84" s="36"/>
      <c r="F84" s="36"/>
      <c r="G84" s="36"/>
      <c r="H84" s="36"/>
      <c r="I84" s="36"/>
      <c r="J84" s="36"/>
      <c r="K84" s="47">
        <f>SUM(K81,K64,K55)</f>
        <v>0</v>
      </c>
    </row>
    <row r="85" ht="15" customHeight="1"/>
    <row r="86" ht="13.5" customHeight="1"/>
    <row r="87" spans="4:11" ht="24" customHeight="1">
      <c r="D87" s="12"/>
      <c r="E87" s="12"/>
      <c r="F87" s="12"/>
      <c r="G87" s="12"/>
      <c r="H87" s="12"/>
      <c r="I87" s="12"/>
      <c r="J87" s="12"/>
      <c r="K87"/>
    </row>
    <row r="88" spans="4:11" ht="18" customHeight="1">
      <c r="D88" s="14"/>
      <c r="E88" s="13"/>
      <c r="F88" s="13"/>
      <c r="G88" s="13"/>
      <c r="H88" s="12"/>
      <c r="I88" s="12"/>
      <c r="J88" s="12"/>
      <c r="K88"/>
    </row>
    <row r="89" spans="4:11" ht="12.75" customHeight="1">
      <c r="D89" s="12"/>
      <c r="E89" s="12"/>
      <c r="F89" s="12"/>
      <c r="G89" s="12"/>
      <c r="H89" s="12"/>
      <c r="I89" s="12"/>
      <c r="J89" s="12"/>
      <c r="K89"/>
    </row>
    <row r="90" ht="16.5" customHeight="1" hidden="1"/>
    <row r="91" ht="17.25" customHeight="1"/>
    <row r="92" ht="16.5" customHeight="1"/>
    <row r="93" ht="17.25" customHeight="1">
      <c r="D93" s="18"/>
    </row>
    <row r="94" ht="15.75">
      <c r="D94" s="18"/>
    </row>
    <row r="95" spans="4:5" ht="48" customHeight="1">
      <c r="D95" s="18"/>
      <c r="E95" s="18" t="s">
        <v>9</v>
      </c>
    </row>
  </sheetData>
  <mergeCells count="66">
    <mergeCell ref="B64:I64"/>
    <mergeCell ref="B69:G69"/>
    <mergeCell ref="K58:K59"/>
    <mergeCell ref="H58:H59"/>
    <mergeCell ref="E58:E59"/>
    <mergeCell ref="F58:F59"/>
    <mergeCell ref="B58:B62"/>
    <mergeCell ref="C62:D62"/>
    <mergeCell ref="B66:I66"/>
    <mergeCell ref="C36:D36"/>
    <mergeCell ref="C37:D37"/>
    <mergeCell ref="C38:D38"/>
    <mergeCell ref="B67:K67"/>
    <mergeCell ref="B48:K48"/>
    <mergeCell ref="B55:I55"/>
    <mergeCell ref="C46:D46"/>
    <mergeCell ref="C50:D50"/>
    <mergeCell ref="C51:D51"/>
    <mergeCell ref="C39:D39"/>
    <mergeCell ref="B1:K1"/>
    <mergeCell ref="B8:K8"/>
    <mergeCell ref="B17:K17"/>
    <mergeCell ref="B25:K25"/>
    <mergeCell ref="C18:K18"/>
    <mergeCell ref="D3:E3"/>
    <mergeCell ref="D4:E4"/>
    <mergeCell ref="D5:E5"/>
    <mergeCell ref="C15:D15"/>
    <mergeCell ref="C10:D10"/>
    <mergeCell ref="C30:D30"/>
    <mergeCell ref="C31:D31"/>
    <mergeCell ref="C49:K49"/>
    <mergeCell ref="C42:K42"/>
    <mergeCell ref="C43:D43"/>
    <mergeCell ref="C44:D44"/>
    <mergeCell ref="C45:D45"/>
    <mergeCell ref="B33:K33"/>
    <mergeCell ref="B41:K41"/>
    <mergeCell ref="B42:B46"/>
    <mergeCell ref="C29:D29"/>
    <mergeCell ref="C21:D21"/>
    <mergeCell ref="C22:D22"/>
    <mergeCell ref="C23:D23"/>
    <mergeCell ref="C26:K26"/>
    <mergeCell ref="C27:D27"/>
    <mergeCell ref="C12:D12"/>
    <mergeCell ref="C13:D13"/>
    <mergeCell ref="C14:D14"/>
    <mergeCell ref="C28:D28"/>
    <mergeCell ref="B18:B23"/>
    <mergeCell ref="B34:B39"/>
    <mergeCell ref="C9:K9"/>
    <mergeCell ref="B26:B31"/>
    <mergeCell ref="B9:B15"/>
    <mergeCell ref="C19:D19"/>
    <mergeCell ref="C20:D20"/>
    <mergeCell ref="C34:K34"/>
    <mergeCell ref="C35:D35"/>
    <mergeCell ref="C11:D11"/>
    <mergeCell ref="B49:B53"/>
    <mergeCell ref="C53:D53"/>
    <mergeCell ref="C60:D60"/>
    <mergeCell ref="C61:D61"/>
    <mergeCell ref="C58:D59"/>
    <mergeCell ref="C52:D52"/>
    <mergeCell ref="B57:K57"/>
  </mergeCells>
  <printOptions horizontalCentered="1" verticalCentered="1"/>
  <pageMargins left="0.88" right="0.75" top="0.42" bottom="0.69" header="0" footer="0"/>
  <pageSetup horizontalDpi="600" verticalDpi="600" orientation="portrait" scale="90"/>
  <rowBreaks count="1" manualBreakCount="1">
    <brk id="40" max="255" man="1"/>
  </rowBreaks>
  <ignoredErrors>
    <ignoredError sqref="G45:G46 I34:I35 E24:E27 E34:E35 F28:F31 D18:D19 F40:F42 I24:I27 F36:F39 G28:G31 B45:B46 D24:D27 D40:D43 H28:H31 G18:G27 C40:C43 G34:G35 H18:H27 F18:F27 J18:K27 G11:H11 C34:C35 H45:H46 H36:H39 G12:H15 J12:K15 B28:B31 C24:C27 C18:C19 D34:D35 J11:K11 E18:E19 J36:K39 J28:K31 I18:I19 B18:B27 G40:G42 B43 J34:K35 B36:B39 J40:K43 H34:H35 H40:H43 B34:B35 B40:B41 I40:I43 F34:F35 K45:K46 E40:E43 G36:G39 G44 J44:K44 H44 B44 J45:J46" emptyCellReference="1"/>
  </ignoredErrors>
  <drawing r:id="rId1"/>
</worksheet>
</file>

<file path=xl/worksheets/sheet2.xml><?xml version="1.0" encoding="utf-8"?>
<worksheet xmlns="http://schemas.openxmlformats.org/spreadsheetml/2006/main" xmlns:r="http://schemas.openxmlformats.org/officeDocument/2006/relationships">
  <dimension ref="A2:B17"/>
  <sheetViews>
    <sheetView showGridLines="0" showRowColHeaders="0" workbookViewId="0" topLeftCell="A1">
      <selection activeCell="H28" sqref="H28"/>
    </sheetView>
  </sheetViews>
  <sheetFormatPr defaultColWidth="9.140625" defaultRowHeight="12.75"/>
  <cols>
    <col min="1" max="1" width="25.421875" style="70" customWidth="1"/>
    <col min="2" max="2" width="46.140625" style="70" customWidth="1"/>
    <col min="3" max="16384" width="11.421875" style="0" customWidth="1"/>
  </cols>
  <sheetData>
    <row r="2" spans="1:2" ht="12.75">
      <c r="A2" s="71" t="s">
        <v>63</v>
      </c>
      <c r="B2" s="72" t="s">
        <v>62</v>
      </c>
    </row>
    <row r="3" spans="1:2" ht="25.5">
      <c r="A3" s="73"/>
      <c r="B3" s="74" t="s">
        <v>65</v>
      </c>
    </row>
    <row r="4" spans="1:2" ht="38.25">
      <c r="A4" s="73"/>
      <c r="B4" s="74" t="s">
        <v>66</v>
      </c>
    </row>
    <row r="5" spans="1:2" ht="12.75">
      <c r="A5" s="73"/>
      <c r="B5" s="74"/>
    </row>
    <row r="6" spans="1:2" ht="12.75">
      <c r="A6" s="73"/>
      <c r="B6" s="74" t="s">
        <v>67</v>
      </c>
    </row>
    <row r="7" spans="1:2" ht="63.75">
      <c r="A7" s="73"/>
      <c r="B7" s="74" t="s">
        <v>68</v>
      </c>
    </row>
    <row r="8" spans="1:2" ht="12.75">
      <c r="A8" s="73"/>
      <c r="B8" s="74"/>
    </row>
    <row r="9" spans="1:2" ht="38.25">
      <c r="A9" s="75"/>
      <c r="B9" s="76" t="s">
        <v>69</v>
      </c>
    </row>
    <row r="11" spans="1:2" ht="25.5">
      <c r="A11" s="77" t="s">
        <v>2</v>
      </c>
      <c r="B11" s="78" t="s">
        <v>3</v>
      </c>
    </row>
    <row r="13" spans="1:2" ht="25.5">
      <c r="A13" s="77" t="s">
        <v>4</v>
      </c>
      <c r="B13" s="78" t="s">
        <v>64</v>
      </c>
    </row>
    <row r="15" spans="1:2" ht="38.25">
      <c r="A15" s="77" t="s">
        <v>29</v>
      </c>
      <c r="B15" s="78" t="s">
        <v>71</v>
      </c>
    </row>
    <row r="17" spans="1:2" ht="25.5">
      <c r="A17" s="77" t="s">
        <v>72</v>
      </c>
      <c r="B17" s="78" t="s">
        <v>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MWCC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Charlene A. Sundstrom</dc:creator>
  <cp:keywords/>
  <dc:description/>
  <cp:lastModifiedBy>Ellen Ricca</cp:lastModifiedBy>
  <cp:lastPrinted>2007-03-09T11:39:10Z</cp:lastPrinted>
  <dcterms:created xsi:type="dcterms:W3CDTF">2001-11-26T20:09:38Z</dcterms:created>
  <dcterms:modified xsi:type="dcterms:W3CDTF">2011-01-26T18:54:19Z</dcterms:modified>
  <cp:category/>
  <cp:version/>
  <cp:contentType/>
  <cp:contentStatus/>
</cp:coreProperties>
</file>